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9" windowHeight="11734" activeTab="0"/>
  </bookViews>
  <sheets>
    <sheet name="RENCONTRE 3" sheetId="1" r:id="rId1"/>
  </sheets>
  <externalReferences>
    <externalReference r:id="rId4"/>
  </externalReferences>
  <definedNames>
    <definedName name="jeune2" localSheetId="0">'RENCONTRE 3'!$L$47:$O$58</definedName>
    <definedName name="jeune2">'[1]EXEMPLE'!$L$41:$O$53</definedName>
    <definedName name="jeunel2" localSheetId="0">'RENCONTRE 3'!$P$44:$S$50</definedName>
    <definedName name="jeunel2">'[1]EXEMPLE'!$P$41:$S$53</definedName>
    <definedName name="LJEUNE" localSheetId="0">'RENCONTRE 3'!#REF!</definedName>
    <definedName name="LJEUNE">#REF!</definedName>
    <definedName name="LOC" localSheetId="0">'RENCONTRE 3'!$P$10:$S$30</definedName>
    <definedName name="LOC">#REF!</definedName>
    <definedName name="LOCAUX" localSheetId="0">'RENCONTRE 3'!$Q$10:$S$15</definedName>
    <definedName name="LOCAUX">#REF!</definedName>
    <definedName name="LOCAUX_J" localSheetId="0">'RENCONTRE 3'!#REF!</definedName>
    <definedName name="LOCAUX_J">#REF!</definedName>
    <definedName name="VISITEUR" localSheetId="0">'RENCONTRE 3'!$L$10:$O$30</definedName>
    <definedName name="VISITEUR">#REF!</definedName>
    <definedName name="VISITEUR_J" localSheetId="0">'RENCONTRE 3'!$M$46:$O$48</definedName>
    <definedName name="VISITEUR_J">#REF!</definedName>
    <definedName name="VJEUNE" localSheetId="0">'RENCONTRE 3'!$L$46:$O$48</definedName>
    <definedName name="VJEUNE">#REF!</definedName>
    <definedName name="_xlnm.Print_Area" localSheetId="0">'RENCONTRE 3'!$A$1:$S$67</definedName>
  </definedNames>
  <calcPr fullCalcOnLoad="1"/>
</workbook>
</file>

<file path=xl/sharedStrings.xml><?xml version="1.0" encoding="utf-8"?>
<sst xmlns="http://schemas.openxmlformats.org/spreadsheetml/2006/main" count="157" uniqueCount="79">
  <si>
    <t xml:space="preserve">EQUIPE VISITEUR : </t>
  </si>
  <si>
    <t xml:space="preserve"> EQUIPE LOCALE</t>
  </si>
  <si>
    <t>EQUIPES "ADULTES"</t>
  </si>
  <si>
    <t>NOMS et Prénoms</t>
  </si>
  <si>
    <t>CAT.</t>
  </si>
  <si>
    <t>POINTS</t>
  </si>
  <si>
    <t>N°</t>
  </si>
  <si>
    <t>TOTAL  EQUIPE  1</t>
  </si>
  <si>
    <t>TOTAL  EQUIPE  2</t>
  </si>
  <si>
    <t>TOTAL  EQUIPE  3</t>
  </si>
  <si>
    <t>TOTAL  EQUIPE  4</t>
  </si>
  <si>
    <t>TOTAL  EQUIPE  5</t>
  </si>
  <si>
    <t>TOTAL  EQUIPE  6</t>
  </si>
  <si>
    <t>EQUIPE "JEUNES"</t>
  </si>
  <si>
    <t>TOTAL  EQUIPE  7</t>
  </si>
  <si>
    <t>TOTAL  EQUIPE 1 Jeunes</t>
  </si>
  <si>
    <t>TOTAL  EQUIPE 2  Jeunes</t>
  </si>
  <si>
    <t>TOTAL  EQUIPE 3 Jeunes</t>
  </si>
  <si>
    <t>TOTAL  EQUIPE 4 Jeunes</t>
  </si>
  <si>
    <t>Nom &amp; Prénom du correspondant équipe locale</t>
  </si>
  <si>
    <t xml:space="preserve">Adresse: </t>
  </si>
  <si>
    <t>Ville et Code Postal</t>
  </si>
  <si>
    <t>Numéro de téléphone</t>
  </si>
  <si>
    <t xml:space="preserve">FEUILLE de RESULTATS à adresser à : </t>
  </si>
  <si>
    <t>challenge54tala@orange.fr</t>
  </si>
  <si>
    <t>Nihotte Frederic</t>
  </si>
  <si>
    <t>SH3CL</t>
  </si>
  <si>
    <t>Locarini Patrick</t>
  </si>
  <si>
    <t>SH3BB</t>
  </si>
  <si>
    <t xml:space="preserve">31 rue des Forges </t>
  </si>
  <si>
    <t>54870  Cons La Grandville</t>
  </si>
  <si>
    <t>EQUIPE VISITEUR : CONFLANS</t>
  </si>
  <si>
    <t>SH3CO</t>
  </si>
  <si>
    <t xml:space="preserve"> </t>
  </si>
  <si>
    <t xml:space="preserve"> EQUIPE LOCALE : HAUCOURT</t>
  </si>
  <si>
    <t>Donetti Jean Marie</t>
  </si>
  <si>
    <t>Grandfils Didier</t>
  </si>
  <si>
    <t>Paché Patrice</t>
  </si>
  <si>
    <t>Pernigotto Mathias</t>
  </si>
  <si>
    <t>Perraud Ludovic</t>
  </si>
  <si>
    <t>Perraud Sladiana</t>
  </si>
  <si>
    <t>M. Guébert François Archer Club Haucourt</t>
  </si>
  <si>
    <t>06 01 64 59 11</t>
  </si>
  <si>
    <t>secretaire@archers-haucourt.fr</t>
  </si>
  <si>
    <t>Email</t>
  </si>
  <si>
    <t>Robert Buffon</t>
  </si>
  <si>
    <t>Bandura Bruno</t>
  </si>
  <si>
    <t>Langlet Maëllis</t>
  </si>
  <si>
    <t>Lecomte Élodie</t>
  </si>
  <si>
    <t>Myrgaine Lyah</t>
  </si>
  <si>
    <t>Salari Karine</t>
  </si>
  <si>
    <t>R E N C O N T R E  3   N °   DATE DU 16 Novembre 2022</t>
  </si>
  <si>
    <t>POULE C</t>
  </si>
  <si>
    <t xml:space="preserve">EQUIPE LOCALE : </t>
  </si>
  <si>
    <t>Viet Théo</t>
  </si>
  <si>
    <t>SH3CH</t>
  </si>
  <si>
    <t>Jean bernard TARO</t>
  </si>
  <si>
    <t>SCHBB</t>
  </si>
  <si>
    <t>Olympe Donadille</t>
  </si>
  <si>
    <t>U15 FCL</t>
  </si>
  <si>
    <t>U15FCL</t>
  </si>
  <si>
    <t>U13FCL</t>
  </si>
  <si>
    <t>U15HCL</t>
  </si>
  <si>
    <t>Bento Ruben</t>
  </si>
  <si>
    <t>Sarah Chassery</t>
  </si>
  <si>
    <t>Maëllis Elin</t>
  </si>
  <si>
    <t>U11FCL</t>
  </si>
  <si>
    <t>Rosie Parisot</t>
  </si>
  <si>
    <t>S1FCL</t>
  </si>
  <si>
    <t>S3HCL</t>
  </si>
  <si>
    <t>S3HBB</t>
  </si>
  <si>
    <t>S3HCO</t>
  </si>
  <si>
    <t>S2HCO</t>
  </si>
  <si>
    <t>S2FCL</t>
  </si>
  <si>
    <t>S3HCH</t>
  </si>
  <si>
    <t>S2HBB</t>
  </si>
  <si>
    <t>Salesses Frédéric</t>
  </si>
  <si>
    <t>U13HCL</t>
  </si>
  <si>
    <t>C H A L L E N G E   5 4    T I R   A   L’ A R C  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</si>
</sst>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2"/>
      <name val="Times New Roman"/>
      <family val="1"/>
    </font>
    <font>
      <sz val="12"/>
      <color indexed="8"/>
      <name val="Calibri"/>
      <family val="2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u val="single"/>
      <sz val="16"/>
      <name val="Times New Roman"/>
      <family val="1"/>
    </font>
    <font>
      <sz val="14"/>
      <name val="Times New Roman"/>
      <family val="1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30"/>
      <name val="Times New Roman"/>
      <family val="1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Times New Roman"/>
      <family val="1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n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 applyProtection="1">
      <alignment horizontal="left" vertical="center" indent="1"/>
      <protection locked="0"/>
    </xf>
    <xf numFmtId="0" fontId="0" fillId="0" borderId="48" xfId="0" applyBorder="1" applyAlignment="1" applyProtection="1">
      <alignment horizontal="left" vertical="center" indent="1"/>
      <protection locked="0"/>
    </xf>
    <xf numFmtId="0" fontId="0" fillId="0" borderId="49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5" xfId="0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37" fillId="0" borderId="0" xfId="45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48" xfId="0" applyFont="1" applyBorder="1" applyAlignment="1">
      <alignment horizontal="left" vertical="center" indent="1"/>
    </xf>
    <xf numFmtId="0" fontId="0" fillId="0" borderId="48" xfId="0" applyFont="1" applyBorder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0" fillId="0" borderId="16" xfId="0" applyBorder="1" applyAlignment="1">
      <alignment horizontal="left" vertical="center" indent="1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52" xfId="0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36" borderId="53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0" fontId="48" fillId="37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38" borderId="62" xfId="0" applyFont="1" applyFill="1" applyBorder="1" applyAlignment="1">
      <alignment horizontal="center" vertical="center"/>
    </xf>
    <xf numFmtId="0" fontId="5" fillId="38" borderId="53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0" fontId="5" fillId="36" borderId="53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7" borderId="64" xfId="0" applyFont="1" applyFill="1" applyBorder="1" applyAlignment="1">
      <alignment horizontal="center" vertical="center"/>
    </xf>
    <xf numFmtId="0" fontId="5" fillId="37" borderId="65" xfId="0" applyFont="1" applyFill="1" applyBorder="1" applyAlignment="1">
      <alignment horizontal="center" vertical="center"/>
    </xf>
    <xf numFmtId="0" fontId="5" fillId="37" borderId="66" xfId="0" applyFont="1" applyFill="1" applyBorder="1" applyAlignment="1">
      <alignment horizontal="center" vertical="center"/>
    </xf>
    <xf numFmtId="0" fontId="48" fillId="37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6" borderId="62" xfId="0" applyFont="1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68" xfId="0" applyFill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37" fillId="36" borderId="62" xfId="45" applyFill="1" applyBorder="1" applyAlignment="1" applyProtection="1">
      <alignment horizontal="center" vertical="center"/>
      <protection/>
    </xf>
    <xf numFmtId="0" fontId="0" fillId="39" borderId="70" xfId="0" applyFill="1" applyBorder="1" applyAlignment="1">
      <alignment horizontal="center" vertical="center"/>
    </xf>
    <xf numFmtId="0" fontId="0" fillId="39" borderId="71" xfId="0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ran&#231;ois\Downloads\FEUILLES%20DE%20MARQUE%202019%20ch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EMPLE"/>
      <sheetName val="RENCONTRE 1"/>
      <sheetName val="RENCONTRE 2 "/>
      <sheetName val="RENCONTRE 3"/>
      <sheetName val="RENCONTRE 4"/>
      <sheetName val="RENCONTRE 5"/>
      <sheetName val="Feuil4"/>
      <sheetName val="BASE"/>
    </sheetNames>
    <sheetDataSet>
      <sheetData sheetId="0">
        <row r="41">
          <cell r="L41">
            <v>1</v>
          </cell>
          <cell r="M41" t="str">
            <v>HOELT-THIBAUT BASTIEN</v>
          </cell>
          <cell r="N41" t="str">
            <v>BH CL</v>
          </cell>
          <cell r="O41">
            <v>655</v>
          </cell>
          <cell r="P41">
            <v>1</v>
          </cell>
          <cell r="Q41" t="str">
            <v>HEDJIEDJ SARA</v>
          </cell>
          <cell r="R41" t="str">
            <v>CF CL</v>
          </cell>
          <cell r="S41">
            <v>1000</v>
          </cell>
        </row>
        <row r="42">
          <cell r="L42">
            <v>2</v>
          </cell>
          <cell r="M42" t="str">
            <v>LUCOT VALENTIN</v>
          </cell>
          <cell r="N42" t="str">
            <v>BH CL</v>
          </cell>
          <cell r="O42">
            <v>233</v>
          </cell>
          <cell r="P42">
            <v>2</v>
          </cell>
          <cell r="Q42" t="str">
            <v>DO CARMO R2MI </v>
          </cell>
          <cell r="R42" t="str">
            <v>CH CL</v>
          </cell>
          <cell r="S42">
            <v>201</v>
          </cell>
        </row>
        <row r="43">
          <cell r="L43">
            <v>3</v>
          </cell>
          <cell r="M43" t="str">
            <v>GEOFFROY PAUL</v>
          </cell>
          <cell r="N43" t="str">
            <v>BH CL</v>
          </cell>
          <cell r="O43">
            <v>198</v>
          </cell>
          <cell r="P43">
            <v>3</v>
          </cell>
          <cell r="Q43" t="str">
            <v>IUNG EVANN</v>
          </cell>
          <cell r="R43" t="str">
            <v>BH CL</v>
          </cell>
          <cell r="S43">
            <v>116</v>
          </cell>
        </row>
        <row r="44">
          <cell r="L44">
            <v>4</v>
          </cell>
          <cell r="M44" t="str">
            <v>BAILLOT MARION</v>
          </cell>
          <cell r="N44" t="str">
            <v>PF CL</v>
          </cell>
          <cell r="O44">
            <v>105</v>
          </cell>
          <cell r="P44">
            <v>4</v>
          </cell>
          <cell r="Q44" t="str">
            <v>ARCISZEWSKI SUNITA</v>
          </cell>
          <cell r="R44" t="str">
            <v>MF CL</v>
          </cell>
          <cell r="S44">
            <v>110</v>
          </cell>
        </row>
        <row r="45">
          <cell r="L45">
            <v>5</v>
          </cell>
          <cell r="P45">
            <v>5</v>
          </cell>
          <cell r="Q45" t="str">
            <v>MERTZ QUENTIN</v>
          </cell>
          <cell r="R45" t="str">
            <v>BH CL</v>
          </cell>
          <cell r="S45">
            <v>67</v>
          </cell>
        </row>
        <row r="46">
          <cell r="L46">
            <v>6</v>
          </cell>
          <cell r="P46">
            <v>6</v>
          </cell>
        </row>
        <row r="47">
          <cell r="L47">
            <v>7</v>
          </cell>
          <cell r="P47">
            <v>7</v>
          </cell>
        </row>
        <row r="48">
          <cell r="L48">
            <v>8</v>
          </cell>
          <cell r="P48">
            <v>8</v>
          </cell>
        </row>
        <row r="49">
          <cell r="L49">
            <v>9</v>
          </cell>
          <cell r="P49">
            <v>9</v>
          </cell>
        </row>
        <row r="50">
          <cell r="L50">
            <v>10</v>
          </cell>
          <cell r="P50">
            <v>10</v>
          </cell>
        </row>
        <row r="51">
          <cell r="L51">
            <v>11</v>
          </cell>
          <cell r="P51">
            <v>11</v>
          </cell>
        </row>
        <row r="52">
          <cell r="L52">
            <v>12</v>
          </cell>
          <cell r="P52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ire@archers-haucourt.fr" TargetMode="External" /><Relationship Id="rId2" Type="http://schemas.openxmlformats.org/officeDocument/2006/relationships/hyperlink" Target="mailto:challenge54tala@orange.f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view="pageBreakPreview" zoomScale="80" zoomScaleSheetLayoutView="80" zoomScalePageLayoutView="0" workbookViewId="0" topLeftCell="A1">
      <selection activeCell="M3" sqref="M3"/>
    </sheetView>
  </sheetViews>
  <sheetFormatPr defaultColWidth="11.50390625" defaultRowHeight="15.75"/>
  <cols>
    <col min="1" max="1" width="3.875" style="4" customWidth="1"/>
    <col min="2" max="2" width="24.50390625" style="4" customWidth="1"/>
    <col min="3" max="3" width="8.375" style="4" customWidth="1"/>
    <col min="4" max="4" width="7.625" style="4" customWidth="1"/>
    <col min="5" max="5" width="0.6171875" style="10" customWidth="1"/>
    <col min="6" max="6" width="4.50390625" style="4" customWidth="1"/>
    <col min="7" max="7" width="23.50390625" style="4" customWidth="1"/>
    <col min="8" max="8" width="6.875" style="4" customWidth="1"/>
    <col min="9" max="9" width="8.00390625" style="4" customWidth="1"/>
    <col min="10" max="10" width="2.00390625" style="4" customWidth="1"/>
    <col min="11" max="11" width="1.4921875" style="4" customWidth="1"/>
    <col min="12" max="12" width="4.25390625" style="4" customWidth="1"/>
    <col min="13" max="13" width="18.625" style="4" customWidth="1"/>
    <col min="14" max="14" width="8.00390625" style="4" customWidth="1"/>
    <col min="15" max="15" width="8.875" style="8" customWidth="1"/>
    <col min="16" max="16" width="4.625" style="4" customWidth="1"/>
    <col min="17" max="17" width="31.50390625" style="78" customWidth="1"/>
    <col min="18" max="18" width="7.50390625" style="78" customWidth="1"/>
    <col min="19" max="19" width="9.00390625" style="8" customWidth="1"/>
    <col min="20" max="16384" width="11.50390625" style="4" customWidth="1"/>
  </cols>
  <sheetData>
    <row r="1" spans="1:19" s="2" customFormat="1" ht="19.5">
      <c r="A1" s="125" t="s">
        <v>78</v>
      </c>
      <c r="B1" s="125"/>
      <c r="C1" s="125"/>
      <c r="D1" s="125"/>
      <c r="E1" s="125"/>
      <c r="F1" s="125"/>
      <c r="G1" s="125"/>
      <c r="H1" s="125"/>
      <c r="I1" s="125"/>
      <c r="L1" s="3"/>
      <c r="M1" s="3"/>
      <c r="N1" s="3"/>
      <c r="O1" s="3"/>
      <c r="P1" s="3"/>
      <c r="Q1" s="83"/>
      <c r="R1" s="83"/>
      <c r="S1" s="3"/>
    </row>
    <row r="2" spans="12:19" ht="12.75" customHeight="1">
      <c r="L2" s="5"/>
      <c r="M2" s="5"/>
      <c r="N2" s="5"/>
      <c r="O2" s="87"/>
      <c r="P2" s="5"/>
      <c r="Q2" s="77"/>
      <c r="R2" s="77"/>
      <c r="S2" s="87"/>
    </row>
    <row r="3" spans="1:19" s="7" customFormat="1" ht="33.75" customHeight="1">
      <c r="A3" s="126" t="s">
        <v>51</v>
      </c>
      <c r="B3" s="126"/>
      <c r="C3" s="126"/>
      <c r="D3" s="126"/>
      <c r="E3" s="126"/>
      <c r="F3" s="126"/>
      <c r="G3" s="126"/>
      <c r="H3" s="126"/>
      <c r="I3" s="126"/>
      <c r="L3" s="1"/>
      <c r="M3" s="1"/>
      <c r="N3" s="1"/>
      <c r="O3" s="1"/>
      <c r="P3" s="1"/>
      <c r="Q3" s="84"/>
      <c r="R3" s="84"/>
      <c r="S3" s="1"/>
    </row>
    <row r="4" spans="5:19" s="7" customFormat="1" ht="34.5" customHeight="1">
      <c r="E4" s="6"/>
      <c r="L4" s="1"/>
      <c r="M4" s="1"/>
      <c r="N4" s="1"/>
      <c r="O4" s="1"/>
      <c r="P4" s="1"/>
      <c r="Q4" s="84"/>
      <c r="R4" s="84"/>
      <c r="S4" s="1"/>
    </row>
    <row r="5" spans="1:19" s="7" customFormat="1" ht="18">
      <c r="A5" s="126" t="s">
        <v>52</v>
      </c>
      <c r="B5" s="126"/>
      <c r="C5" s="126"/>
      <c r="D5" s="126"/>
      <c r="E5" s="126"/>
      <c r="F5" s="126"/>
      <c r="G5" s="126"/>
      <c r="H5" s="126"/>
      <c r="I5" s="126"/>
      <c r="L5" s="1"/>
      <c r="M5" s="1"/>
      <c r="N5" s="1"/>
      <c r="O5" s="1"/>
      <c r="P5" s="1"/>
      <c r="Q5" s="84"/>
      <c r="R5" s="84"/>
      <c r="S5" s="1"/>
    </row>
    <row r="6" spans="1:19" ht="23.25" customHeight="1" thickBot="1">
      <c r="A6" s="127"/>
      <c r="B6" s="127"/>
      <c r="E6" s="45"/>
      <c r="L6" s="5"/>
      <c r="M6" s="5"/>
      <c r="N6" s="5"/>
      <c r="O6" s="87"/>
      <c r="P6" s="5"/>
      <c r="Q6" s="77"/>
      <c r="R6" s="77"/>
      <c r="S6" s="87"/>
    </row>
    <row r="7" spans="1:19" ht="19.5" customHeight="1" thickBot="1">
      <c r="A7" s="128" t="s">
        <v>31</v>
      </c>
      <c r="B7" s="117"/>
      <c r="C7" s="117"/>
      <c r="D7" s="117"/>
      <c r="E7" s="118"/>
      <c r="F7" s="112" t="s">
        <v>34</v>
      </c>
      <c r="G7" s="113"/>
      <c r="H7" s="113"/>
      <c r="I7" s="114"/>
      <c r="K7" s="8"/>
      <c r="L7" s="128" t="s">
        <v>0</v>
      </c>
      <c r="M7" s="117"/>
      <c r="N7" s="117"/>
      <c r="O7" s="118"/>
      <c r="P7" s="9"/>
      <c r="Q7" s="112" t="s">
        <v>1</v>
      </c>
      <c r="R7" s="113"/>
      <c r="S7" s="114"/>
    </row>
    <row r="8" spans="4:18" s="8" customFormat="1" ht="21" customHeight="1">
      <c r="D8" s="7"/>
      <c r="E8" s="6"/>
      <c r="F8" s="7"/>
      <c r="K8" s="4"/>
      <c r="L8" s="4"/>
      <c r="M8" s="4"/>
      <c r="N8" s="4"/>
      <c r="P8" s="4"/>
      <c r="Q8" s="78"/>
      <c r="R8" s="78"/>
    </row>
    <row r="9" spans="4:19" ht="15" customHeight="1" thickBot="1">
      <c r="D9" s="7"/>
      <c r="E9" s="6"/>
      <c r="F9" s="7"/>
      <c r="K9" s="10"/>
      <c r="L9" s="11"/>
      <c r="M9" s="12" t="s">
        <v>3</v>
      </c>
      <c r="N9" s="12" t="s">
        <v>4</v>
      </c>
      <c r="O9" s="13" t="s">
        <v>5</v>
      </c>
      <c r="P9" s="11"/>
      <c r="Q9" s="85" t="s">
        <v>3</v>
      </c>
      <c r="R9" s="85" t="s">
        <v>4</v>
      </c>
      <c r="S9" s="13" t="s">
        <v>5</v>
      </c>
    </row>
    <row r="10" spans="1:19" s="10" customFormat="1" ht="15.75" customHeight="1" thickBot="1">
      <c r="A10" s="115" t="s">
        <v>2</v>
      </c>
      <c r="B10" s="115"/>
      <c r="C10" s="115"/>
      <c r="D10" s="115"/>
      <c r="E10" s="115"/>
      <c r="F10" s="115"/>
      <c r="G10" s="115"/>
      <c r="H10" s="115"/>
      <c r="I10" s="115"/>
      <c r="K10" s="14"/>
      <c r="L10" s="15">
        <v>1</v>
      </c>
      <c r="M10" s="69" t="s">
        <v>56</v>
      </c>
      <c r="N10" s="72" t="s">
        <v>75</v>
      </c>
      <c r="O10" s="75">
        <v>229</v>
      </c>
      <c r="P10" s="17">
        <f>1+P9</f>
        <v>1</v>
      </c>
      <c r="Q10" s="81" t="s">
        <v>46</v>
      </c>
      <c r="R10" s="18" t="s">
        <v>69</v>
      </c>
      <c r="S10" s="75">
        <v>223</v>
      </c>
    </row>
    <row r="11" spans="1:19" s="14" customFormat="1" ht="16.5" customHeight="1" thickBot="1">
      <c r="A11" s="56" t="s">
        <v>6</v>
      </c>
      <c r="B11" s="57" t="s">
        <v>3</v>
      </c>
      <c r="C11" s="57" t="s">
        <v>4</v>
      </c>
      <c r="D11" s="58" t="s">
        <v>5</v>
      </c>
      <c r="E11" s="62"/>
      <c r="F11" s="59" t="s">
        <v>6</v>
      </c>
      <c r="G11" s="60" t="s">
        <v>3</v>
      </c>
      <c r="H11" s="60" t="s">
        <v>4</v>
      </c>
      <c r="I11" s="61" t="s">
        <v>5</v>
      </c>
      <c r="K11" s="4"/>
      <c r="L11" s="21">
        <v>2</v>
      </c>
      <c r="M11" s="70" t="s">
        <v>45</v>
      </c>
      <c r="N11" s="72" t="s">
        <v>74</v>
      </c>
      <c r="O11" s="75">
        <v>66</v>
      </c>
      <c r="P11" s="21">
        <f>1+P10</f>
        <v>2</v>
      </c>
      <c r="Q11" s="82" t="s">
        <v>36</v>
      </c>
      <c r="R11" s="27" t="s">
        <v>70</v>
      </c>
      <c r="S11" s="75">
        <v>229</v>
      </c>
    </row>
    <row r="12" spans="1:19" ht="18" customHeight="1">
      <c r="A12" s="19">
        <v>1</v>
      </c>
      <c r="B12" s="69" t="s">
        <v>56</v>
      </c>
      <c r="C12" s="72" t="s">
        <v>57</v>
      </c>
      <c r="D12" s="75">
        <v>229</v>
      </c>
      <c r="F12" s="19">
        <v>1</v>
      </c>
      <c r="G12" s="81" t="s">
        <v>25</v>
      </c>
      <c r="H12" s="79" t="s">
        <v>26</v>
      </c>
      <c r="I12" s="75">
        <v>251</v>
      </c>
      <c r="L12" s="21">
        <v>3</v>
      </c>
      <c r="M12" s="69" t="s">
        <v>35</v>
      </c>
      <c r="N12" s="72" t="s">
        <v>69</v>
      </c>
      <c r="O12" s="75">
        <v>199</v>
      </c>
      <c r="P12" s="21">
        <f>1+P11</f>
        <v>3</v>
      </c>
      <c r="Q12" s="68" t="s">
        <v>48</v>
      </c>
      <c r="R12" s="27" t="s">
        <v>68</v>
      </c>
      <c r="S12" s="75">
        <v>206</v>
      </c>
    </row>
    <row r="13" spans="1:19" ht="19.5" customHeight="1">
      <c r="A13" s="19">
        <v>2</v>
      </c>
      <c r="B13" s="69" t="s">
        <v>35</v>
      </c>
      <c r="C13" s="72" t="s">
        <v>69</v>
      </c>
      <c r="D13" s="75">
        <v>199</v>
      </c>
      <c r="F13" s="19">
        <v>2</v>
      </c>
      <c r="G13" s="82" t="s">
        <v>36</v>
      </c>
      <c r="H13" s="80" t="s">
        <v>28</v>
      </c>
      <c r="I13" s="75">
        <v>229</v>
      </c>
      <c r="L13" s="21">
        <v>4</v>
      </c>
      <c r="M13" s="70"/>
      <c r="N13" s="72"/>
      <c r="O13" s="75"/>
      <c r="P13" s="21">
        <f>1+P12</f>
        <v>4</v>
      </c>
      <c r="Q13" s="81" t="s">
        <v>27</v>
      </c>
      <c r="R13" s="16" t="s">
        <v>71</v>
      </c>
      <c r="S13" s="75">
        <v>221</v>
      </c>
    </row>
    <row r="14" spans="1:19" ht="19.5" customHeight="1">
      <c r="A14" s="19">
        <v>3</v>
      </c>
      <c r="B14" s="70" t="s">
        <v>45</v>
      </c>
      <c r="C14" s="72" t="s">
        <v>55</v>
      </c>
      <c r="D14" s="75">
        <v>66</v>
      </c>
      <c r="F14" s="19">
        <v>3</v>
      </c>
      <c r="G14" s="82" t="s">
        <v>37</v>
      </c>
      <c r="H14" s="80" t="s">
        <v>32</v>
      </c>
      <c r="I14" s="76">
        <v>223</v>
      </c>
      <c r="L14" s="21">
        <v>5</v>
      </c>
      <c r="M14" s="70"/>
      <c r="N14" s="72"/>
      <c r="O14" s="75"/>
      <c r="P14" s="17">
        <f aca="true" t="shared" si="0" ref="P14:P58">1+P13</f>
        <v>5</v>
      </c>
      <c r="Q14" s="81" t="s">
        <v>25</v>
      </c>
      <c r="R14" s="18" t="s">
        <v>69</v>
      </c>
      <c r="S14" s="75">
        <v>251</v>
      </c>
    </row>
    <row r="15" spans="1:19" ht="19.5" customHeight="1" thickBot="1">
      <c r="A15" s="22"/>
      <c r="B15" s="23" t="s">
        <v>7</v>
      </c>
      <c r="C15" s="24" t="str">
        <f>IF(D15&gt;I15,"gagné","perdu")</f>
        <v>perdu</v>
      </c>
      <c r="D15" s="65">
        <f>SUM(D12:D14)</f>
        <v>494</v>
      </c>
      <c r="F15" s="22"/>
      <c r="G15" s="23" t="s">
        <v>7</v>
      </c>
      <c r="H15" s="26" t="str">
        <f>IF(I15&gt;D15,"gagné","perdu")</f>
        <v>gagné</v>
      </c>
      <c r="I15" s="25">
        <f>SUM(I12:I14)</f>
        <v>703</v>
      </c>
      <c r="L15" s="21">
        <v>6</v>
      </c>
      <c r="M15" s="71"/>
      <c r="N15" s="72"/>
      <c r="O15" s="75"/>
      <c r="P15" s="21">
        <f t="shared" si="0"/>
        <v>6</v>
      </c>
      <c r="Q15" s="82" t="s">
        <v>37</v>
      </c>
      <c r="R15" s="27" t="s">
        <v>71</v>
      </c>
      <c r="S15" s="76">
        <v>223</v>
      </c>
    </row>
    <row r="16" spans="1:19" ht="19.5" customHeight="1">
      <c r="A16" s="19">
        <v>1</v>
      </c>
      <c r="B16" s="70"/>
      <c r="C16" s="72"/>
      <c r="D16" s="75"/>
      <c r="F16" s="19">
        <v>1</v>
      </c>
      <c r="G16" s="81" t="s">
        <v>46</v>
      </c>
      <c r="H16" s="18" t="s">
        <v>26</v>
      </c>
      <c r="I16" s="75">
        <v>223</v>
      </c>
      <c r="L16" s="21">
        <v>7</v>
      </c>
      <c r="M16" s="71"/>
      <c r="N16" s="72"/>
      <c r="O16" s="75"/>
      <c r="P16" s="21">
        <f t="shared" si="0"/>
        <v>7</v>
      </c>
      <c r="Q16" s="82" t="s">
        <v>39</v>
      </c>
      <c r="R16" s="27" t="s">
        <v>72</v>
      </c>
      <c r="S16" s="76">
        <v>186</v>
      </c>
    </row>
    <row r="17" spans="1:19" ht="19.5" customHeight="1">
      <c r="A17" s="19">
        <v>2</v>
      </c>
      <c r="B17" s="20"/>
      <c r="C17" s="20"/>
      <c r="D17" s="64"/>
      <c r="F17" s="19">
        <v>2</v>
      </c>
      <c r="G17" s="81" t="s">
        <v>27</v>
      </c>
      <c r="H17" s="79" t="s">
        <v>32</v>
      </c>
      <c r="I17" s="75">
        <v>221</v>
      </c>
      <c r="L17" s="21">
        <v>8</v>
      </c>
      <c r="M17" s="71"/>
      <c r="N17" s="72"/>
      <c r="O17" s="75"/>
      <c r="P17" s="21">
        <f t="shared" si="0"/>
        <v>8</v>
      </c>
      <c r="Q17" s="68" t="s">
        <v>50</v>
      </c>
      <c r="R17" s="27" t="s">
        <v>73</v>
      </c>
      <c r="S17" s="76">
        <v>154</v>
      </c>
    </row>
    <row r="18" spans="1:19" ht="19.5" customHeight="1" thickBot="1">
      <c r="A18" s="19">
        <v>3</v>
      </c>
      <c r="B18" s="20"/>
      <c r="C18" s="20"/>
      <c r="D18" s="64"/>
      <c r="F18" s="19">
        <v>3</v>
      </c>
      <c r="G18" s="68" t="s">
        <v>48</v>
      </c>
      <c r="H18" s="27" t="s">
        <v>68</v>
      </c>
      <c r="I18" s="75">
        <v>206</v>
      </c>
      <c r="L18" s="21">
        <v>9</v>
      </c>
      <c r="M18" s="72"/>
      <c r="N18" s="72"/>
      <c r="O18" s="75"/>
      <c r="P18" s="17">
        <f t="shared" si="0"/>
        <v>9</v>
      </c>
      <c r="Q18" s="68"/>
      <c r="R18" s="27"/>
      <c r="S18" s="76"/>
    </row>
    <row r="19" spans="1:19" ht="19.5" customHeight="1" thickBot="1">
      <c r="A19" s="22"/>
      <c r="B19" s="23" t="s">
        <v>8</v>
      </c>
      <c r="C19" s="24" t="str">
        <f>IF(D19&gt;I19,"gagné","perdu")</f>
        <v>perdu</v>
      </c>
      <c r="D19" s="65">
        <f>SUM(D16:D18)</f>
        <v>0</v>
      </c>
      <c r="F19" s="22"/>
      <c r="G19" s="23" t="s">
        <v>8</v>
      </c>
      <c r="H19" s="26" t="str">
        <f>IF(I19&gt;D19,"gagné","perdu")</f>
        <v>gagné</v>
      </c>
      <c r="I19" s="30">
        <f>SUM(I16:I18)</f>
        <v>650</v>
      </c>
      <c r="L19" s="21">
        <v>10</v>
      </c>
      <c r="M19" s="72"/>
      <c r="N19" s="72"/>
      <c r="O19" s="75"/>
      <c r="P19" s="21">
        <f t="shared" si="0"/>
        <v>10</v>
      </c>
      <c r="Q19" s="68"/>
      <c r="R19" s="27"/>
      <c r="S19" s="76"/>
    </row>
    <row r="20" spans="1:19" ht="19.5" customHeight="1">
      <c r="A20" s="19">
        <v>1</v>
      </c>
      <c r="B20" s="20"/>
      <c r="C20" s="20"/>
      <c r="D20" s="63"/>
      <c r="F20" s="19">
        <v>1</v>
      </c>
      <c r="G20" s="82" t="s">
        <v>39</v>
      </c>
      <c r="H20" s="27" t="s">
        <v>72</v>
      </c>
      <c r="I20" s="76">
        <v>186</v>
      </c>
      <c r="L20" s="21">
        <v>11</v>
      </c>
      <c r="M20" s="72"/>
      <c r="N20" s="72"/>
      <c r="O20" s="75"/>
      <c r="P20" s="21">
        <f t="shared" si="0"/>
        <v>11</v>
      </c>
      <c r="Q20" s="68"/>
      <c r="R20" s="27"/>
      <c r="S20" s="76"/>
    </row>
    <row r="21" spans="1:19" ht="19.5" customHeight="1">
      <c r="A21" s="19">
        <v>2</v>
      </c>
      <c r="B21" s="20"/>
      <c r="C21" s="20"/>
      <c r="D21" s="64"/>
      <c r="F21" s="19">
        <v>2</v>
      </c>
      <c r="G21" s="68" t="s">
        <v>50</v>
      </c>
      <c r="H21" s="27" t="s">
        <v>73</v>
      </c>
      <c r="I21" s="76">
        <v>154</v>
      </c>
      <c r="L21" s="21">
        <v>12</v>
      </c>
      <c r="M21" s="72"/>
      <c r="N21" s="72"/>
      <c r="O21" s="75"/>
      <c r="P21" s="21">
        <f t="shared" si="0"/>
        <v>12</v>
      </c>
      <c r="Q21" s="68"/>
      <c r="R21" s="27"/>
      <c r="S21" s="76"/>
    </row>
    <row r="22" spans="1:19" ht="19.5" customHeight="1" thickBot="1">
      <c r="A22" s="19">
        <v>3</v>
      </c>
      <c r="B22" s="20"/>
      <c r="C22" s="20"/>
      <c r="D22" s="64"/>
      <c r="F22" s="19">
        <v>3</v>
      </c>
      <c r="G22" s="66"/>
      <c r="H22" s="20"/>
      <c r="I22" s="20"/>
      <c r="L22" s="21">
        <v>13</v>
      </c>
      <c r="M22" s="72"/>
      <c r="N22" s="72"/>
      <c r="O22" s="75"/>
      <c r="P22" s="17">
        <f t="shared" si="0"/>
        <v>13</v>
      </c>
      <c r="Q22" s="68"/>
      <c r="R22" s="27"/>
      <c r="S22" s="76"/>
    </row>
    <row r="23" spans="1:19" ht="19.5" customHeight="1" thickBot="1">
      <c r="A23" s="22"/>
      <c r="B23" s="23" t="s">
        <v>9</v>
      </c>
      <c r="C23" s="24" t="str">
        <f>IF(D23&gt;I23,"gagné","perdu")</f>
        <v>perdu</v>
      </c>
      <c r="D23" s="65">
        <f>SUM(D20:D22)</f>
        <v>0</v>
      </c>
      <c r="F23" s="22"/>
      <c r="G23" s="23" t="s">
        <v>9</v>
      </c>
      <c r="H23" s="26" t="str">
        <f>IF(I23&gt;D23,"gagné","perdu")</f>
        <v>gagné</v>
      </c>
      <c r="I23" s="30">
        <f>SUM(I20:I22)</f>
        <v>340</v>
      </c>
      <c r="L23" s="21">
        <v>14</v>
      </c>
      <c r="M23" s="72"/>
      <c r="N23" s="72"/>
      <c r="O23" s="75"/>
      <c r="P23" s="21">
        <f t="shared" si="0"/>
        <v>14</v>
      </c>
      <c r="Q23" s="68"/>
      <c r="R23" s="27"/>
      <c r="S23" s="76"/>
    </row>
    <row r="24" spans="1:19" ht="19.5" customHeight="1">
      <c r="A24" s="19">
        <v>1</v>
      </c>
      <c r="B24" s="20"/>
      <c r="C24" s="20"/>
      <c r="D24" s="63"/>
      <c r="F24" s="19">
        <v>1</v>
      </c>
      <c r="G24" s="66"/>
      <c r="H24" s="20"/>
      <c r="I24" s="28"/>
      <c r="L24" s="21">
        <v>15</v>
      </c>
      <c r="M24" s="72"/>
      <c r="N24" s="72"/>
      <c r="O24" s="75"/>
      <c r="P24" s="21">
        <f t="shared" si="0"/>
        <v>15</v>
      </c>
      <c r="Q24" s="68"/>
      <c r="R24" s="27"/>
      <c r="S24" s="76"/>
    </row>
    <row r="25" spans="1:19" ht="19.5" customHeight="1">
      <c r="A25" s="19">
        <v>2</v>
      </c>
      <c r="B25" s="20"/>
      <c r="C25" s="20"/>
      <c r="D25" s="64"/>
      <c r="F25" s="19">
        <v>2</v>
      </c>
      <c r="G25" s="66"/>
      <c r="H25" s="20"/>
      <c r="I25" s="20"/>
      <c r="L25" s="21">
        <v>16</v>
      </c>
      <c r="M25" s="72"/>
      <c r="N25" s="72"/>
      <c r="O25" s="75"/>
      <c r="P25" s="21">
        <f t="shared" si="0"/>
        <v>16</v>
      </c>
      <c r="Q25" s="68"/>
      <c r="R25" s="27"/>
      <c r="S25" s="76"/>
    </row>
    <row r="26" spans="1:19" ht="19.5" customHeight="1" thickBot="1">
      <c r="A26" s="19">
        <v>3</v>
      </c>
      <c r="B26" s="20"/>
      <c r="C26" s="20"/>
      <c r="D26" s="64"/>
      <c r="F26" s="19">
        <v>3</v>
      </c>
      <c r="G26" s="66"/>
      <c r="H26" s="20"/>
      <c r="I26" s="28"/>
      <c r="L26" s="21">
        <v>17</v>
      </c>
      <c r="M26" s="72"/>
      <c r="N26" s="72"/>
      <c r="O26" s="75"/>
      <c r="P26" s="17">
        <f t="shared" si="0"/>
        <v>17</v>
      </c>
      <c r="Q26" s="68"/>
      <c r="R26" s="27"/>
      <c r="S26" s="76"/>
    </row>
    <row r="27" spans="1:19" ht="19.5" customHeight="1" thickBot="1">
      <c r="A27" s="22"/>
      <c r="B27" s="23" t="s">
        <v>10</v>
      </c>
      <c r="C27" s="24" t="str">
        <f>IF(D27&gt;I27,"gagné","perdu")</f>
        <v>perdu</v>
      </c>
      <c r="D27" s="65">
        <f>SUM(D24:D26)</f>
        <v>0</v>
      </c>
      <c r="F27" s="22"/>
      <c r="G27" s="23" t="s">
        <v>10</v>
      </c>
      <c r="H27" s="26" t="str">
        <f>IF(I27&gt;D27,"gagné","perdu")</f>
        <v>perdu</v>
      </c>
      <c r="I27" s="30">
        <f>SUM(I24:I26)</f>
        <v>0</v>
      </c>
      <c r="L27" s="21">
        <v>18</v>
      </c>
      <c r="M27" s="72"/>
      <c r="N27" s="72"/>
      <c r="O27" s="75"/>
      <c r="P27" s="21">
        <f t="shared" si="0"/>
        <v>18</v>
      </c>
      <c r="Q27" s="68"/>
      <c r="R27" s="27"/>
      <c r="S27" s="76"/>
    </row>
    <row r="28" spans="1:19" ht="19.5" customHeight="1">
      <c r="A28" s="19">
        <v>1</v>
      </c>
      <c r="B28" s="20"/>
      <c r="C28" s="20"/>
      <c r="D28" s="63"/>
      <c r="F28" s="19">
        <v>1</v>
      </c>
      <c r="G28" s="66"/>
      <c r="H28" s="20"/>
      <c r="I28" s="29"/>
      <c r="L28" s="21">
        <v>19</v>
      </c>
      <c r="M28" s="72"/>
      <c r="N28" s="72"/>
      <c r="O28" s="75"/>
      <c r="P28" s="21">
        <f t="shared" si="0"/>
        <v>19</v>
      </c>
      <c r="Q28" s="68"/>
      <c r="R28" s="27"/>
      <c r="S28" s="76"/>
    </row>
    <row r="29" spans="1:19" ht="19.5" customHeight="1">
      <c r="A29" s="19">
        <v>2</v>
      </c>
      <c r="B29" s="20"/>
      <c r="C29" s="20"/>
      <c r="D29" s="64"/>
      <c r="F29" s="19">
        <v>2</v>
      </c>
      <c r="G29" s="66"/>
      <c r="H29" s="20"/>
      <c r="I29" s="20"/>
      <c r="L29" s="21">
        <v>20</v>
      </c>
      <c r="M29" s="72"/>
      <c r="N29" s="72"/>
      <c r="O29" s="75"/>
      <c r="P29" s="21">
        <f t="shared" si="0"/>
        <v>20</v>
      </c>
      <c r="Q29" s="68"/>
      <c r="R29" s="27"/>
      <c r="S29" s="76"/>
    </row>
    <row r="30" spans="1:19" ht="19.5" customHeight="1" thickBot="1">
      <c r="A30" s="19">
        <v>3</v>
      </c>
      <c r="B30" s="20"/>
      <c r="C30" s="20"/>
      <c r="D30" s="64"/>
      <c r="F30" s="19">
        <v>3</v>
      </c>
      <c r="G30" s="66"/>
      <c r="H30" s="20"/>
      <c r="I30" s="28"/>
      <c r="L30" s="21">
        <v>21</v>
      </c>
      <c r="M30" s="72"/>
      <c r="N30" s="72"/>
      <c r="O30" s="75"/>
      <c r="P30" s="17">
        <f t="shared" si="0"/>
        <v>21</v>
      </c>
      <c r="Q30" s="68"/>
      <c r="R30" s="27"/>
      <c r="S30" s="76"/>
    </row>
    <row r="31" spans="1:19" ht="18" customHeight="1" thickBot="1">
      <c r="A31" s="31"/>
      <c r="B31" s="32" t="s">
        <v>11</v>
      </c>
      <c r="C31" s="24" t="str">
        <f>IF(D31&gt;I31,"gagné","perdu")</f>
        <v>perdu</v>
      </c>
      <c r="D31" s="65">
        <f>SUM(D28:D30)</f>
        <v>0</v>
      </c>
      <c r="E31" s="33"/>
      <c r="F31" s="22"/>
      <c r="G31" s="23" t="s">
        <v>11</v>
      </c>
      <c r="H31" s="24" t="str">
        <f>IF(I31&gt;D31,"gagné","perdu")</f>
        <v>perdu</v>
      </c>
      <c r="I31" s="30">
        <f>SUM(I28:I30)</f>
        <v>0</v>
      </c>
      <c r="L31" s="21">
        <v>22</v>
      </c>
      <c r="M31" s="72"/>
      <c r="N31" s="72"/>
      <c r="O31" s="75"/>
      <c r="P31" s="21">
        <f t="shared" si="0"/>
        <v>22</v>
      </c>
      <c r="Q31" s="68"/>
      <c r="R31" s="27"/>
      <c r="S31" s="76"/>
    </row>
    <row r="32" spans="1:19" ht="17.25" customHeight="1">
      <c r="A32" s="19">
        <v>1</v>
      </c>
      <c r="B32" s="20"/>
      <c r="C32" s="20"/>
      <c r="D32" s="63"/>
      <c r="F32" s="19">
        <v>1</v>
      </c>
      <c r="G32" s="66"/>
      <c r="H32" s="20"/>
      <c r="I32" s="29"/>
      <c r="L32" s="21">
        <v>23</v>
      </c>
      <c r="M32" s="72"/>
      <c r="N32" s="72"/>
      <c r="O32" s="75"/>
      <c r="P32" s="21">
        <f t="shared" si="0"/>
        <v>23</v>
      </c>
      <c r="Q32" s="68"/>
      <c r="R32" s="27"/>
      <c r="S32" s="76"/>
    </row>
    <row r="33" spans="1:19" ht="18.75" customHeight="1">
      <c r="A33" s="19">
        <v>2</v>
      </c>
      <c r="B33" s="20"/>
      <c r="C33" s="20"/>
      <c r="D33" s="64"/>
      <c r="F33" s="19">
        <v>2</v>
      </c>
      <c r="G33" s="66"/>
      <c r="H33" s="20"/>
      <c r="I33" s="20"/>
      <c r="L33" s="21">
        <v>24</v>
      </c>
      <c r="M33" s="72"/>
      <c r="N33" s="72"/>
      <c r="O33" s="75"/>
      <c r="P33" s="21">
        <f t="shared" si="0"/>
        <v>24</v>
      </c>
      <c r="Q33" s="68"/>
      <c r="R33" s="27"/>
      <c r="S33" s="76"/>
    </row>
    <row r="34" spans="1:19" ht="18" customHeight="1" thickBot="1">
      <c r="A34" s="19">
        <v>3</v>
      </c>
      <c r="B34" s="20"/>
      <c r="C34" s="20"/>
      <c r="D34" s="64"/>
      <c r="F34" s="19">
        <v>3</v>
      </c>
      <c r="G34" s="66"/>
      <c r="H34" s="20"/>
      <c r="I34" s="28"/>
      <c r="L34" s="21">
        <v>25</v>
      </c>
      <c r="M34" s="72"/>
      <c r="N34" s="72"/>
      <c r="O34" s="75"/>
      <c r="P34" s="17">
        <f t="shared" si="0"/>
        <v>25</v>
      </c>
      <c r="Q34" s="68"/>
      <c r="R34" s="27"/>
      <c r="S34" s="76"/>
    </row>
    <row r="35" spans="1:19" ht="18.75" customHeight="1" thickBot="1">
      <c r="A35" s="31"/>
      <c r="B35" s="32" t="s">
        <v>12</v>
      </c>
      <c r="C35" s="24" t="str">
        <f>IF(D35&gt;I35,"gagné","perdu")</f>
        <v>perdu</v>
      </c>
      <c r="D35" s="65">
        <f>SUM(D32:D34)</f>
        <v>0</v>
      </c>
      <c r="E35" s="33"/>
      <c r="F35" s="22"/>
      <c r="G35" s="23" t="s">
        <v>12</v>
      </c>
      <c r="H35" s="24" t="str">
        <f>IF(I35&gt;D35,"gagné","perdu")</f>
        <v>perdu</v>
      </c>
      <c r="I35" s="30">
        <f>SUM(I32:I34)</f>
        <v>0</v>
      </c>
      <c r="L35" s="21">
        <v>26</v>
      </c>
      <c r="M35" s="72"/>
      <c r="N35" s="72"/>
      <c r="O35" s="75"/>
      <c r="P35" s="21">
        <f t="shared" si="0"/>
        <v>26</v>
      </c>
      <c r="Q35" s="68"/>
      <c r="R35" s="27"/>
      <c r="S35" s="76"/>
    </row>
    <row r="36" spans="1:19" ht="17.25" customHeight="1">
      <c r="A36" s="19">
        <v>1</v>
      </c>
      <c r="B36" s="20"/>
      <c r="C36" s="20"/>
      <c r="D36" s="63"/>
      <c r="F36" s="19">
        <v>1</v>
      </c>
      <c r="G36" s="66"/>
      <c r="H36" s="20"/>
      <c r="I36" s="29"/>
      <c r="L36" s="21">
        <v>27</v>
      </c>
      <c r="M36" s="72"/>
      <c r="N36" s="72"/>
      <c r="O36" s="75"/>
      <c r="P36" s="21">
        <f t="shared" si="0"/>
        <v>27</v>
      </c>
      <c r="Q36" s="68"/>
      <c r="R36" s="27"/>
      <c r="S36" s="76"/>
    </row>
    <row r="37" spans="1:19" ht="22.5" customHeight="1">
      <c r="A37" s="19">
        <v>2</v>
      </c>
      <c r="B37" s="20"/>
      <c r="C37" s="20"/>
      <c r="D37" s="64"/>
      <c r="F37" s="19">
        <v>2</v>
      </c>
      <c r="G37" s="66"/>
      <c r="H37" s="20"/>
      <c r="I37" s="20"/>
      <c r="L37" s="21">
        <v>28</v>
      </c>
      <c r="M37" s="72"/>
      <c r="N37" s="72"/>
      <c r="O37" s="75"/>
      <c r="P37" s="21">
        <f t="shared" si="0"/>
        <v>28</v>
      </c>
      <c r="Q37" s="68"/>
      <c r="R37" s="27"/>
      <c r="S37" s="76"/>
    </row>
    <row r="38" spans="1:19" ht="24" customHeight="1" thickBot="1">
      <c r="A38" s="19">
        <v>3</v>
      </c>
      <c r="B38" s="20"/>
      <c r="C38" s="20"/>
      <c r="D38" s="64"/>
      <c r="F38" s="19">
        <v>3</v>
      </c>
      <c r="G38" s="66"/>
      <c r="H38" s="20"/>
      <c r="I38" s="28"/>
      <c r="L38" s="21">
        <v>29</v>
      </c>
      <c r="M38" s="72"/>
      <c r="N38" s="72"/>
      <c r="O38" s="75"/>
      <c r="P38" s="17">
        <f t="shared" si="0"/>
        <v>29</v>
      </c>
      <c r="Q38" s="82"/>
      <c r="R38" s="80"/>
      <c r="S38" s="76"/>
    </row>
    <row r="39" spans="1:19" ht="18.75" customHeight="1" thickBot="1">
      <c r="A39" s="37"/>
      <c r="B39" s="32" t="s">
        <v>14</v>
      </c>
      <c r="C39" s="24" t="str">
        <f>IF(D39&gt;I39,"gagné","perdu")</f>
        <v>perdu</v>
      </c>
      <c r="D39" s="65">
        <f>SUM(D36:D38)</f>
        <v>0</v>
      </c>
      <c r="E39" s="33"/>
      <c r="F39" s="22"/>
      <c r="G39" s="23" t="s">
        <v>14</v>
      </c>
      <c r="H39" s="24" t="str">
        <f>IF(I39&gt;D39,"gagné","perdu")</f>
        <v>perdu</v>
      </c>
      <c r="I39" s="30">
        <f>SUM(I36:I38)</f>
        <v>0</v>
      </c>
      <c r="L39" s="21">
        <v>30</v>
      </c>
      <c r="M39" s="72"/>
      <c r="N39" s="72"/>
      <c r="O39" s="75"/>
      <c r="P39" s="21">
        <f t="shared" si="0"/>
        <v>30</v>
      </c>
      <c r="Q39" s="82"/>
      <c r="R39" s="80"/>
      <c r="S39" s="76"/>
    </row>
    <row r="40" spans="1:19" ht="17.25" customHeight="1">
      <c r="A40" s="119" t="s">
        <v>13</v>
      </c>
      <c r="B40" s="120"/>
      <c r="C40" s="120"/>
      <c r="D40" s="120"/>
      <c r="E40" s="120"/>
      <c r="F40" s="120"/>
      <c r="G40" s="120"/>
      <c r="H40" s="120"/>
      <c r="I40" s="121"/>
      <c r="L40" s="21">
        <v>31</v>
      </c>
      <c r="M40" s="72"/>
      <c r="N40" s="72"/>
      <c r="O40" s="75"/>
      <c r="P40" s="21">
        <f t="shared" si="0"/>
        <v>31</v>
      </c>
      <c r="Q40" s="82"/>
      <c r="R40" s="80"/>
      <c r="S40" s="76"/>
    </row>
    <row r="41" spans="1:19" ht="22.5" customHeight="1">
      <c r="A41" s="38">
        <v>1</v>
      </c>
      <c r="B41" s="67" t="s">
        <v>64</v>
      </c>
      <c r="C41" s="16" t="s">
        <v>61</v>
      </c>
      <c r="D41" s="75">
        <v>203</v>
      </c>
      <c r="F41" s="106">
        <v>1</v>
      </c>
      <c r="G41" s="97" t="s">
        <v>54</v>
      </c>
      <c r="H41" s="93" t="s">
        <v>62</v>
      </c>
      <c r="I41" s="92">
        <v>154</v>
      </c>
      <c r="L41" s="35"/>
      <c r="M41" s="73"/>
      <c r="N41" s="36"/>
      <c r="O41" s="88"/>
      <c r="P41" s="21">
        <f t="shared" si="0"/>
        <v>32</v>
      </c>
      <c r="Q41" s="82"/>
      <c r="R41" s="80"/>
      <c r="S41" s="76"/>
    </row>
    <row r="42" spans="1:19" ht="15.75">
      <c r="A42" s="38">
        <v>2</v>
      </c>
      <c r="B42" s="67" t="s">
        <v>58</v>
      </c>
      <c r="C42" s="16" t="s">
        <v>59</v>
      </c>
      <c r="D42" s="75">
        <v>198</v>
      </c>
      <c r="F42" s="106">
        <v>2</v>
      </c>
      <c r="G42" s="89" t="s">
        <v>40</v>
      </c>
      <c r="H42" s="93" t="s">
        <v>60</v>
      </c>
      <c r="I42" s="92">
        <v>152</v>
      </c>
      <c r="L42" s="35"/>
      <c r="M42" s="73"/>
      <c r="N42" s="36"/>
      <c r="O42" s="88"/>
      <c r="P42" s="17">
        <f t="shared" si="0"/>
        <v>33</v>
      </c>
      <c r="Q42" s="82"/>
      <c r="R42" s="80"/>
      <c r="S42" s="76"/>
    </row>
    <row r="43" spans="1:19" ht="15.75" thickBot="1">
      <c r="A43" s="38">
        <v>3</v>
      </c>
      <c r="B43" s="67" t="s">
        <v>76</v>
      </c>
      <c r="C43" s="16" t="s">
        <v>77</v>
      </c>
      <c r="D43" s="75">
        <v>135</v>
      </c>
      <c r="F43" s="106">
        <v>3</v>
      </c>
      <c r="G43" s="89" t="s">
        <v>47</v>
      </c>
      <c r="H43" s="93" t="s">
        <v>60</v>
      </c>
      <c r="I43" s="91">
        <v>137</v>
      </c>
      <c r="L43" s="35"/>
      <c r="M43" s="73"/>
      <c r="N43" s="36"/>
      <c r="O43" s="88"/>
      <c r="P43" s="98"/>
      <c r="Q43" s="99"/>
      <c r="R43" s="100"/>
      <c r="S43" s="76"/>
    </row>
    <row r="44" spans="1:19" ht="20.25" thickBot="1">
      <c r="A44" s="40"/>
      <c r="B44" s="23" t="s">
        <v>15</v>
      </c>
      <c r="C44" s="26" t="str">
        <f>IF(D44&gt;I44,"gagné","perdu")</f>
        <v>gagné</v>
      </c>
      <c r="D44" s="65">
        <f>SUM(D41:D43)</f>
        <v>536</v>
      </c>
      <c r="F44" s="107"/>
      <c r="G44" s="23" t="s">
        <v>15</v>
      </c>
      <c r="H44" s="26" t="str">
        <f>IF(I44&gt;D44,"gagné","perdu")</f>
        <v>perdu</v>
      </c>
      <c r="I44" s="41">
        <f>SUM(I41:I43)</f>
        <v>443</v>
      </c>
      <c r="L44" s="122" t="s">
        <v>13</v>
      </c>
      <c r="M44" s="123"/>
      <c r="N44" s="123"/>
      <c r="O44" s="124"/>
      <c r="P44" s="21"/>
      <c r="Q44" s="103" t="s">
        <v>13</v>
      </c>
      <c r="R44" s="104"/>
      <c r="S44" s="76"/>
    </row>
    <row r="45" spans="1:19" ht="15.75" thickBot="1">
      <c r="A45" s="38">
        <v>4</v>
      </c>
      <c r="B45" s="67" t="s">
        <v>65</v>
      </c>
      <c r="C45" s="16" t="s">
        <v>66</v>
      </c>
      <c r="D45" s="109">
        <v>95</v>
      </c>
      <c r="F45" s="106">
        <v>4</v>
      </c>
      <c r="G45" s="89" t="s">
        <v>38</v>
      </c>
      <c r="H45" s="93" t="s">
        <v>62</v>
      </c>
      <c r="I45" s="92">
        <v>136</v>
      </c>
      <c r="L45" s="116" t="s">
        <v>0</v>
      </c>
      <c r="M45" s="117"/>
      <c r="N45" s="117"/>
      <c r="O45" s="118"/>
      <c r="P45" s="21"/>
      <c r="Q45" s="102" t="s">
        <v>53</v>
      </c>
      <c r="R45" s="101"/>
      <c r="S45" s="101"/>
    </row>
    <row r="46" spans="1:19" ht="15.75">
      <c r="A46" s="38">
        <v>5</v>
      </c>
      <c r="B46" s="67" t="s">
        <v>67</v>
      </c>
      <c r="C46" s="16" t="s">
        <v>61</v>
      </c>
      <c r="D46" s="110">
        <v>80</v>
      </c>
      <c r="F46" s="106">
        <v>5</v>
      </c>
      <c r="G46" s="90" t="s">
        <v>49</v>
      </c>
      <c r="H46" s="94" t="s">
        <v>61</v>
      </c>
      <c r="I46" s="92">
        <v>131</v>
      </c>
      <c r="L46" s="21"/>
      <c r="M46" s="54" t="s">
        <v>3</v>
      </c>
      <c r="N46" s="12" t="s">
        <v>4</v>
      </c>
      <c r="O46" s="13" t="s">
        <v>5</v>
      </c>
      <c r="P46" s="21"/>
      <c r="Q46" s="86" t="s">
        <v>3</v>
      </c>
      <c r="R46" s="86" t="s">
        <v>4</v>
      </c>
      <c r="S46" s="46" t="s">
        <v>5</v>
      </c>
    </row>
    <row r="47" spans="1:19" ht="19.5" customHeight="1" thickBot="1">
      <c r="A47" s="38">
        <v>6</v>
      </c>
      <c r="B47" s="67"/>
      <c r="C47" s="16"/>
      <c r="D47" s="111"/>
      <c r="F47" s="106">
        <v>6</v>
      </c>
      <c r="G47" s="97" t="s">
        <v>63</v>
      </c>
      <c r="H47" s="93" t="s">
        <v>62</v>
      </c>
      <c r="I47" s="92">
        <v>77</v>
      </c>
      <c r="L47" s="21">
        <v>1</v>
      </c>
      <c r="M47" s="67" t="s">
        <v>58</v>
      </c>
      <c r="N47" s="16" t="s">
        <v>59</v>
      </c>
      <c r="O47" s="75">
        <v>198</v>
      </c>
      <c r="P47" s="17">
        <f t="shared" si="0"/>
        <v>1</v>
      </c>
      <c r="Q47" s="89" t="s">
        <v>47</v>
      </c>
      <c r="R47" s="93" t="s">
        <v>60</v>
      </c>
      <c r="S47" s="91">
        <v>137</v>
      </c>
    </row>
    <row r="48" spans="1:19" ht="19.5" customHeight="1" thickBot="1">
      <c r="A48" s="42"/>
      <c r="B48" s="43" t="s">
        <v>16</v>
      </c>
      <c r="C48" s="44" t="str">
        <f>IF(D48&gt;I48,"gagné","perdu")</f>
        <v>perdu</v>
      </c>
      <c r="D48" s="65">
        <f>SUM(D45:D47)</f>
        <v>175</v>
      </c>
      <c r="E48" s="45"/>
      <c r="F48" s="108"/>
      <c r="G48" s="43" t="s">
        <v>16</v>
      </c>
      <c r="H48" s="44" t="str">
        <f>IF(I48&gt;D48,"gagné","perdu")</f>
        <v>gagné</v>
      </c>
      <c r="I48" s="30">
        <f>SUM(I45:I47)</f>
        <v>344</v>
      </c>
      <c r="L48" s="105">
        <v>2</v>
      </c>
      <c r="M48" s="67" t="s">
        <v>64</v>
      </c>
      <c r="N48" s="16" t="s">
        <v>61</v>
      </c>
      <c r="O48" s="75">
        <v>203</v>
      </c>
      <c r="P48" s="21">
        <f t="shared" si="0"/>
        <v>2</v>
      </c>
      <c r="Q48" s="90" t="s">
        <v>49</v>
      </c>
      <c r="R48" s="94" t="s">
        <v>61</v>
      </c>
      <c r="S48" s="92">
        <v>131</v>
      </c>
    </row>
    <row r="49" spans="1:19" ht="19.5" customHeight="1">
      <c r="A49" s="38">
        <v>7</v>
      </c>
      <c r="B49" s="20"/>
      <c r="C49" s="20"/>
      <c r="D49" s="63"/>
      <c r="F49" s="19">
        <v>1</v>
      </c>
      <c r="G49" s="20"/>
      <c r="H49" s="20"/>
      <c r="I49" s="39"/>
      <c r="L49" s="21">
        <v>3</v>
      </c>
      <c r="M49" s="67" t="s">
        <v>65</v>
      </c>
      <c r="N49" s="16" t="s">
        <v>66</v>
      </c>
      <c r="O49" s="75">
        <v>95</v>
      </c>
      <c r="P49" s="21">
        <f t="shared" si="0"/>
        <v>3</v>
      </c>
      <c r="Q49" s="89" t="s">
        <v>38</v>
      </c>
      <c r="R49" s="93" t="s">
        <v>62</v>
      </c>
      <c r="S49" s="92">
        <v>136</v>
      </c>
    </row>
    <row r="50" spans="1:19" ht="19.5" customHeight="1">
      <c r="A50" s="38">
        <v>8</v>
      </c>
      <c r="B50" s="20"/>
      <c r="C50" s="20"/>
      <c r="D50" s="64"/>
      <c r="F50" s="19">
        <v>2</v>
      </c>
      <c r="G50" s="20"/>
      <c r="H50" s="20"/>
      <c r="I50" s="39"/>
      <c r="L50" s="21">
        <v>4</v>
      </c>
      <c r="M50" s="67" t="s">
        <v>67</v>
      </c>
      <c r="N50" s="16" t="s">
        <v>61</v>
      </c>
      <c r="O50" s="75">
        <v>80</v>
      </c>
      <c r="P50" s="17">
        <f t="shared" si="0"/>
        <v>4</v>
      </c>
      <c r="Q50" s="89" t="s">
        <v>40</v>
      </c>
      <c r="R50" s="93" t="s">
        <v>60</v>
      </c>
      <c r="S50" s="92">
        <v>152</v>
      </c>
    </row>
    <row r="51" spans="1:19" ht="15.75" thickBot="1">
      <c r="A51" s="38">
        <v>9</v>
      </c>
      <c r="B51" s="20"/>
      <c r="C51" s="20"/>
      <c r="D51" s="64"/>
      <c r="F51" s="19">
        <v>3</v>
      </c>
      <c r="G51" s="20"/>
      <c r="H51" s="20"/>
      <c r="I51" s="39"/>
      <c r="L51" s="21">
        <v>5</v>
      </c>
      <c r="M51" s="67" t="s">
        <v>76</v>
      </c>
      <c r="N51" s="16" t="s">
        <v>77</v>
      </c>
      <c r="O51" s="75">
        <v>135</v>
      </c>
      <c r="P51" s="21">
        <f t="shared" si="0"/>
        <v>5</v>
      </c>
      <c r="Q51" s="97" t="s">
        <v>54</v>
      </c>
      <c r="R51" s="93" t="s">
        <v>62</v>
      </c>
      <c r="S51" s="92">
        <v>154</v>
      </c>
    </row>
    <row r="52" spans="1:19" ht="15.75" thickBot="1">
      <c r="A52" s="42"/>
      <c r="B52" s="43" t="s">
        <v>17</v>
      </c>
      <c r="C52" s="44" t="str">
        <f>IF(D52&gt;I52,"gagné","perdu")</f>
        <v>perdu</v>
      </c>
      <c r="D52" s="65">
        <f>SUM(D49:D51)</f>
        <v>0</v>
      </c>
      <c r="E52" s="45"/>
      <c r="F52" s="55"/>
      <c r="G52" s="43" t="str">
        <f>+B52</f>
        <v>TOTAL  EQUIPE 3 Jeunes</v>
      </c>
      <c r="H52" s="44" t="str">
        <f>IF(I52&gt;D52,"gagné","perdu")</f>
        <v>perdu</v>
      </c>
      <c r="I52" s="30">
        <f>SUM(I49:I51)</f>
        <v>0</v>
      </c>
      <c r="L52" s="21">
        <v>6</v>
      </c>
      <c r="M52" s="67"/>
      <c r="N52" s="16"/>
      <c r="O52" s="75"/>
      <c r="P52" s="21">
        <f t="shared" si="0"/>
        <v>6</v>
      </c>
      <c r="Q52" s="97" t="s">
        <v>63</v>
      </c>
      <c r="R52" s="93" t="s">
        <v>62</v>
      </c>
      <c r="S52" s="92">
        <v>77</v>
      </c>
    </row>
    <row r="53" spans="1:19" ht="15.75">
      <c r="A53" s="38">
        <v>10</v>
      </c>
      <c r="B53" s="20"/>
      <c r="C53" s="20"/>
      <c r="D53" s="63"/>
      <c r="F53" s="19">
        <v>1</v>
      </c>
      <c r="G53" s="20"/>
      <c r="H53" s="20"/>
      <c r="I53" s="39"/>
      <c r="L53" s="21">
        <v>7</v>
      </c>
      <c r="M53" s="67"/>
      <c r="N53" s="16"/>
      <c r="O53" s="75"/>
      <c r="P53" s="17">
        <f t="shared" si="0"/>
        <v>7</v>
      </c>
      <c r="Q53" s="89"/>
      <c r="R53" s="93"/>
      <c r="S53" s="92"/>
    </row>
    <row r="54" spans="1:19" ht="15.75">
      <c r="A54" s="38">
        <v>11</v>
      </c>
      <c r="B54" s="20"/>
      <c r="C54" s="20"/>
      <c r="D54" s="64"/>
      <c r="F54" s="19">
        <v>2</v>
      </c>
      <c r="G54" s="20"/>
      <c r="H54" s="20"/>
      <c r="I54" s="39"/>
      <c r="L54" s="21">
        <v>8</v>
      </c>
      <c r="M54" s="67"/>
      <c r="N54" s="16"/>
      <c r="O54" s="75"/>
      <c r="P54" s="21">
        <f t="shared" si="0"/>
        <v>8</v>
      </c>
      <c r="Q54" s="97"/>
      <c r="R54" s="93"/>
      <c r="S54" s="95"/>
    </row>
    <row r="55" spans="1:19" ht="15.75" thickBot="1">
      <c r="A55" s="38">
        <v>12</v>
      </c>
      <c r="B55" s="20"/>
      <c r="C55" s="20"/>
      <c r="D55" s="64"/>
      <c r="F55" s="19">
        <v>3</v>
      </c>
      <c r="G55" s="20"/>
      <c r="H55" s="20"/>
      <c r="I55" s="39"/>
      <c r="L55" s="21">
        <v>9</v>
      </c>
      <c r="M55" s="67"/>
      <c r="N55" s="16"/>
      <c r="O55" s="75"/>
      <c r="P55" s="21">
        <f t="shared" si="0"/>
        <v>9</v>
      </c>
      <c r="Q55" s="97" t="s">
        <v>33</v>
      </c>
      <c r="R55" s="96"/>
      <c r="S55" s="95"/>
    </row>
    <row r="56" spans="1:19" ht="15.75" thickBot="1">
      <c r="A56" s="42"/>
      <c r="B56" s="43" t="s">
        <v>18</v>
      </c>
      <c r="C56" s="44" t="str">
        <f>IF(D56&gt;I56,"gagné","perdu")</f>
        <v>perdu</v>
      </c>
      <c r="D56" s="65">
        <f>SUM(D53:D55)</f>
        <v>0</v>
      </c>
      <c r="E56" s="45"/>
      <c r="F56" s="45"/>
      <c r="G56" s="43" t="str">
        <f>+B56</f>
        <v>TOTAL  EQUIPE 4 Jeunes</v>
      </c>
      <c r="H56" s="44" t="str">
        <f>IF(I56&gt;D56,"gagné","perdu")</f>
        <v>perdu</v>
      </c>
      <c r="I56" s="30">
        <f>SUM(I53:I55)</f>
        <v>0</v>
      </c>
      <c r="L56" s="21">
        <v>10</v>
      </c>
      <c r="M56" s="67"/>
      <c r="N56" s="16"/>
      <c r="O56" s="75"/>
      <c r="P56" s="17">
        <f t="shared" si="0"/>
        <v>10</v>
      </c>
      <c r="Q56" s="97" t="s">
        <v>33</v>
      </c>
      <c r="R56" s="96"/>
      <c r="S56" s="95"/>
    </row>
    <row r="57" spans="12:19" ht="15.75">
      <c r="L57" s="21">
        <v>11</v>
      </c>
      <c r="M57" s="67"/>
      <c r="N57" s="16"/>
      <c r="O57" s="75"/>
      <c r="P57" s="21">
        <f t="shared" si="0"/>
        <v>11</v>
      </c>
      <c r="Q57" s="97" t="s">
        <v>33</v>
      </c>
      <c r="R57" s="96"/>
      <c r="S57" s="95"/>
    </row>
    <row r="58" spans="12:19" ht="15.75">
      <c r="L58" s="21">
        <v>12</v>
      </c>
      <c r="M58" s="67"/>
      <c r="N58" s="16"/>
      <c r="O58" s="75"/>
      <c r="P58" s="21">
        <f t="shared" si="0"/>
        <v>12</v>
      </c>
      <c r="Q58" s="97" t="s">
        <v>33</v>
      </c>
      <c r="R58" s="96"/>
      <c r="S58" s="95"/>
    </row>
    <row r="60" ht="15.75" thickBot="1"/>
    <row r="61" spans="1:9" ht="15.75">
      <c r="A61" s="47"/>
      <c r="B61" s="48" t="s">
        <v>19</v>
      </c>
      <c r="C61" s="49"/>
      <c r="D61" s="49"/>
      <c r="E61" s="49"/>
      <c r="F61" s="133" t="s">
        <v>41</v>
      </c>
      <c r="G61" s="133"/>
      <c r="H61" s="133"/>
      <c r="I61" s="134"/>
    </row>
    <row r="62" spans="1:9" ht="15.75">
      <c r="A62" s="50"/>
      <c r="B62" s="34" t="s">
        <v>20</v>
      </c>
      <c r="C62" s="10"/>
      <c r="D62" s="10"/>
      <c r="F62" s="129" t="s">
        <v>29</v>
      </c>
      <c r="G62" s="129"/>
      <c r="H62" s="129"/>
      <c r="I62" s="130"/>
    </row>
    <row r="63" spans="1:9" ht="15.75">
      <c r="A63" s="50"/>
      <c r="B63" s="34" t="s">
        <v>21</v>
      </c>
      <c r="C63" s="10"/>
      <c r="D63" s="10"/>
      <c r="F63" s="129" t="s">
        <v>30</v>
      </c>
      <c r="G63" s="129"/>
      <c r="H63" s="129"/>
      <c r="I63" s="130"/>
    </row>
    <row r="64" spans="1:9" ht="15.75">
      <c r="A64" s="50"/>
      <c r="B64" s="34" t="s">
        <v>22</v>
      </c>
      <c r="C64" s="10"/>
      <c r="D64" s="10"/>
      <c r="F64" s="129" t="s">
        <v>42</v>
      </c>
      <c r="G64" s="129"/>
      <c r="H64" s="129"/>
      <c r="I64" s="130"/>
    </row>
    <row r="65" spans="1:9" ht="15.75" thickBot="1">
      <c r="A65" s="50"/>
      <c r="B65" s="10" t="s">
        <v>44</v>
      </c>
      <c r="C65" s="10"/>
      <c r="D65" s="10"/>
      <c r="F65" s="10"/>
      <c r="G65" s="74" t="s">
        <v>43</v>
      </c>
      <c r="H65" s="10"/>
      <c r="I65" s="51"/>
    </row>
    <row r="66" spans="1:9" ht="15.75" thickBot="1">
      <c r="A66" s="50"/>
      <c r="B66" s="131" t="s">
        <v>23</v>
      </c>
      <c r="C66" s="131"/>
      <c r="D66" s="131"/>
      <c r="F66" s="132" t="s">
        <v>24</v>
      </c>
      <c r="G66" s="117"/>
      <c r="H66" s="117"/>
      <c r="I66" s="118"/>
    </row>
    <row r="67" spans="1:9" ht="15.75" thickBot="1">
      <c r="A67" s="52"/>
      <c r="B67" s="45"/>
      <c r="C67" s="45"/>
      <c r="D67" s="45"/>
      <c r="E67" s="45"/>
      <c r="F67" s="45"/>
      <c r="G67" s="45"/>
      <c r="H67" s="45"/>
      <c r="I67" s="53"/>
    </row>
  </sheetData>
  <sheetProtection/>
  <mergeCells count="18">
    <mergeCell ref="F62:I62"/>
    <mergeCell ref="F63:I63"/>
    <mergeCell ref="F64:I64"/>
    <mergeCell ref="B66:D66"/>
    <mergeCell ref="F66:I66"/>
    <mergeCell ref="L7:O7"/>
    <mergeCell ref="F61:I61"/>
    <mergeCell ref="F7:I7"/>
    <mergeCell ref="Q7:S7"/>
    <mergeCell ref="A10:I10"/>
    <mergeCell ref="L45:O45"/>
    <mergeCell ref="A40:I40"/>
    <mergeCell ref="L44:O44"/>
    <mergeCell ref="A1:I1"/>
    <mergeCell ref="A3:I3"/>
    <mergeCell ref="A5:I5"/>
    <mergeCell ref="A6:B6"/>
    <mergeCell ref="A7:E7"/>
  </mergeCells>
  <hyperlinks>
    <hyperlink ref="G65" r:id="rId1" display="secretaire@archers-haucourt.fr"/>
    <hyperlink ref="F66" r:id="rId2" display="challenge54tala@orange.fr"/>
  </hyperlinks>
  <printOptions/>
  <pageMargins left="0.3937007874015748" right="0" top="0.1968503937007874" bottom="0.1968503937007874" header="0.5118110236220472" footer="0.5118110236220472"/>
  <pageSetup horizontalDpi="300" verticalDpi="300" orientation="portrait" paperSize="9" scale="95" r:id="rId3"/>
  <rowBreaks count="1" manualBreakCount="1">
    <brk id="39" max="18" man="1"/>
  </rowBreaks>
  <colBreaks count="1" manualBreakCount="1">
    <brk id="9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MAIRE</dc:creator>
  <cp:keywords/>
  <dc:description/>
  <cp:lastModifiedBy>FRANCOIS</cp:lastModifiedBy>
  <cp:lastPrinted>2022-11-15T18:22:11Z</cp:lastPrinted>
  <dcterms:created xsi:type="dcterms:W3CDTF">2018-10-20T07:34:28Z</dcterms:created>
  <dcterms:modified xsi:type="dcterms:W3CDTF">2022-11-17T07:34:27Z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